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55" activeTab="0"/>
  </bookViews>
  <sheets>
    <sheet name="FVRUF122004" sheetId="1" r:id="rId1"/>
  </sheets>
  <definedNames>
    <definedName name="_xlnm.Print_Area" localSheetId="0">'FVRUF122004'!$A$1:$W$50</definedName>
  </definedNames>
  <calcPr fullCalcOnLoad="1"/>
</workbook>
</file>

<file path=xl/sharedStrings.xml><?xml version="1.0" encoding="utf-8"?>
<sst xmlns="http://schemas.openxmlformats.org/spreadsheetml/2006/main" count="106" uniqueCount="60">
  <si>
    <t>Grandes Regiões e
Unidades da Federação</t>
  </si>
  <si>
    <t>TOTAL</t>
  </si>
  <si>
    <t>AUTOMÓVEL</t>
  </si>
  <si>
    <t>BONDE</t>
  </si>
  <si>
    <t>CAMINHÃO</t>
  </si>
  <si>
    <t>CAMINHÃO TRATOR</t>
  </si>
  <si>
    <t>CAMINHONETE</t>
  </si>
  <si>
    <t>CAMIONETA</t>
  </si>
  <si>
    <t>CHASSI PLATAFORMA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</si>
  <si>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</si>
  <si>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</si>
  <si>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</si>
  <si>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</si>
  <si>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</si>
  <si>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</si>
  <si>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</si>
  <si>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</si>
  <si>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</si>
  <si>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</si>
  <si>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</si>
  <si>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</si>
  <si>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</si>
  <si>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</si>
  <si>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 xml:space="preserve">Acre </t>
  </si>
  <si>
    <t xml:space="preserve">Amapá </t>
  </si>
  <si>
    <t>Amazonas</t>
  </si>
  <si>
    <t xml:space="preserve">Pará </t>
  </si>
  <si>
    <t xml:space="preserve">Rondônia </t>
  </si>
  <si>
    <t>Roraima</t>
  </si>
  <si>
    <t>Tocantins</t>
  </si>
  <si>
    <t>Alagoas</t>
  </si>
  <si>
    <t>Bahia</t>
  </si>
  <si>
    <t>Ceará</t>
  </si>
  <si>
    <t xml:space="preserve">Maranhão </t>
  </si>
  <si>
    <t xml:space="preserve">Paraíba </t>
  </si>
  <si>
    <t xml:space="preserve">Pernambuco </t>
  </si>
  <si>
    <t>Piauí</t>
  </si>
  <si>
    <t xml:space="preserve">Rio Grande do Norte </t>
  </si>
  <si>
    <t>Sergipe</t>
  </si>
  <si>
    <t>Espírito Santo</t>
  </si>
  <si>
    <t xml:space="preserve">Minas Gerais </t>
  </si>
  <si>
    <t>Rio de Janeiro</t>
  </si>
  <si>
    <t xml:space="preserve">São Paulo </t>
  </si>
  <si>
    <t>Paraná</t>
  </si>
  <si>
    <t xml:space="preserve">Rio Grande do Sul </t>
  </si>
  <si>
    <t>Santa Catarina</t>
  </si>
  <si>
    <t>Distrito Federal</t>
  </si>
  <si>
    <t>Goiás</t>
  </si>
  <si>
    <t>Mato Grosso</t>
  </si>
  <si>
    <t>Mato Grosso do Sul</t>
  </si>
  <si>
    <t>Fonte: Ministério das Cidades, Departamento Nacional de Trânsito - DENATRAN, Sistema Nacional de Registro de Veículos/RENAVAM, Sistema Nacional de Estatística de Trânsito/SINET</t>
  </si>
  <si>
    <t>Brasil</t>
  </si>
  <si>
    <t>Norte</t>
  </si>
  <si>
    <t>Nordeste</t>
  </si>
  <si>
    <t>Sudeste</t>
  </si>
  <si>
    <t>Sul</t>
  </si>
  <si>
    <t>Centro-Oeste</t>
  </si>
  <si>
    <t>Tabela 1 - Frota de veículos, por tipo e com placa, segundo as Grandes Regiões e Unidades da Federação - Dezembro/2004</t>
  </si>
  <si>
    <t>Tabela 2 - Percentagem de veículos, por tipo segundo o Brasil - Dezembro/2004</t>
  </si>
  <si>
    <t>Tabela 3 - Frota de veículos, por tipo e sem placa, segundo o Brasil - Dezembro/2004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</si>
</sst>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8" formatCode="_(* #,##0_);_(* \(#,##0\);_(* &quot;-&quot;??_);_(@_)"/>
    <numFmt numFmtId="226" formatCode="#\ ###\ ###\ ###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78" fontId="4" fillId="0" borderId="3" xfId="17" applyNumberFormat="1" applyFont="1" applyBorder="1" applyAlignment="1">
      <alignment/>
    </xf>
    <xf numFmtId="9" fontId="0" fillId="0" borderId="3" xfId="0" applyNumberFormat="1" applyBorder="1" applyAlignment="1">
      <alignment horizontal="center"/>
    </xf>
    <xf numFmtId="9" fontId="0" fillId="0" borderId="3" xfId="22" applyBorder="1" applyAlignment="1">
      <alignment horizontal="center"/>
    </xf>
    <xf numFmtId="178" fontId="6" fillId="0" borderId="3" xfId="17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3" fontId="4" fillId="2" borderId="3" xfId="0" applyNumberFormat="1" applyFont="1" applyFill="1" applyBorder="1" applyAlignment="1">
      <alignment/>
    </xf>
    <xf numFmtId="178" fontId="3" fillId="0" borderId="4" xfId="17" applyNumberFormat="1" applyFont="1" applyFill="1" applyBorder="1" applyAlignment="1">
      <alignment horizontal="right" wrapText="1"/>
    </xf>
    <xf numFmtId="0" fontId="3" fillId="0" borderId="3" xfId="2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8" fontId="6" fillId="0" borderId="0" xfId="17" applyNumberFormat="1" applyFont="1" applyFill="1" applyBorder="1" applyAlignment="1">
      <alignment horizontal="right" wrapText="1"/>
    </xf>
    <xf numFmtId="226" fontId="0" fillId="0" borderId="0" xfId="0" applyNumberFormat="1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3" fontId="3" fillId="0" borderId="3" xfId="21" applyNumberFormat="1" applyFont="1" applyFill="1" applyBorder="1" applyAlignment="1">
      <alignment horizontal="right" wrapText="1"/>
      <protection/>
    </xf>
    <xf numFmtId="3" fontId="5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0408o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="75" zoomScaleNormal="75" workbookViewId="0" topLeftCell="A1">
      <selection activeCell="A38" sqref="A38"/>
    </sheetView>
  </sheetViews>
  <sheetFormatPr defaultColWidth="11.421875" defaultRowHeight="12.75"/>
  <cols>
    <col min="1" max="1" width="17.28125" style="0" customWidth="1"/>
    <col min="2" max="2" width="15.28125" style="0" customWidth="1"/>
    <col min="3" max="3" width="16.00390625" style="0" customWidth="1"/>
    <col min="4" max="4" width="12.421875" style="0" customWidth="1"/>
    <col min="5" max="6" width="13.8515625" style="0" customWidth="1"/>
    <col min="7" max="7" width="13.57421875" style="0" customWidth="1"/>
    <col min="8" max="8" width="14.140625" style="0" customWidth="1"/>
    <col min="9" max="9" width="10.421875" style="0" customWidth="1"/>
    <col min="10" max="10" width="11.57421875" style="0" bestFit="1" customWidth="1"/>
    <col min="11" max="11" width="11.140625" style="0" customWidth="1"/>
    <col min="12" max="12" width="14.140625" style="0" customWidth="1"/>
    <col min="13" max="13" width="11.8515625" style="0" customWidth="1"/>
    <col min="14" max="14" width="12.7109375" style="0" bestFit="1" customWidth="1"/>
    <col min="15" max="15" width="9.00390625" style="0" customWidth="1"/>
    <col min="16" max="16" width="12.7109375" style="0" bestFit="1" customWidth="1"/>
    <col min="17" max="17" width="11.8515625" style="0" customWidth="1"/>
    <col min="18" max="18" width="10.140625" style="0" customWidth="1"/>
    <col min="19" max="19" width="9.7109375" style="0" customWidth="1"/>
    <col min="20" max="20" width="9.421875" style="0" customWidth="1"/>
    <col min="21" max="21" width="8.7109375" style="0" customWidth="1"/>
    <col min="22" max="22" width="9.7109375" style="0" bestFit="1" customWidth="1"/>
    <col min="23" max="23" width="9.7109375" style="0" customWidth="1"/>
    <col min="24" max="16384" width="9.140625" style="0" customWidth="1"/>
  </cols>
  <sheetData>
    <row r="1" ht="12.75">
      <c r="A1" s="1" t="s">
        <v>57</v>
      </c>
    </row>
    <row r="3" spans="1:23" s="12" customFormat="1" ht="62.25" customHeigh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2" t="s">
        <v>16</v>
      </c>
      <c r="R3" s="22" t="s">
        <v>17</v>
      </c>
      <c r="S3" s="22" t="s">
        <v>18</v>
      </c>
      <c r="T3" s="22" t="s">
        <v>19</v>
      </c>
      <c r="U3" s="22" t="s">
        <v>20</v>
      </c>
      <c r="V3" s="22" t="s">
        <v>21</v>
      </c>
      <c r="W3" s="22" t="s">
        <v>22</v>
      </c>
    </row>
    <row r="4" spans="1:24" ht="16.5" customHeight="1">
      <c r="A4" s="23" t="s">
        <v>51</v>
      </c>
      <c r="B4" s="13">
        <f>SUM(B5+B13+B23+B28+B32)</f>
        <v>39240875</v>
      </c>
      <c r="C4" s="13">
        <f aca="true" t="shared" si="0" ref="C4:W4">SUM(C5,C13,C23,C28,C32)</f>
        <v>24936451</v>
      </c>
      <c r="D4" s="13">
        <f t="shared" si="0"/>
        <v>227</v>
      </c>
      <c r="E4" s="13">
        <f t="shared" si="0"/>
        <v>1636535</v>
      </c>
      <c r="F4" s="13">
        <f t="shared" si="0"/>
        <v>246699</v>
      </c>
      <c r="G4" s="13">
        <f t="shared" si="0"/>
        <v>1218922</v>
      </c>
      <c r="H4" s="13">
        <f t="shared" si="0"/>
        <v>2661614</v>
      </c>
      <c r="I4" s="13">
        <f t="shared" si="0"/>
        <v>7207</v>
      </c>
      <c r="J4" s="13">
        <f t="shared" si="0"/>
        <v>82021</v>
      </c>
      <c r="K4" s="13">
        <f t="shared" si="0"/>
        <v>173716</v>
      </c>
      <c r="L4" s="13">
        <f t="shared" si="0"/>
        <v>6079361</v>
      </c>
      <c r="M4" s="13">
        <f t="shared" si="0"/>
        <v>960314</v>
      </c>
      <c r="N4" s="13">
        <f t="shared" si="0"/>
        <v>320257</v>
      </c>
      <c r="O4" s="13">
        <f t="shared" si="0"/>
        <v>146</v>
      </c>
      <c r="P4" s="13">
        <f t="shared" si="0"/>
        <v>461886</v>
      </c>
      <c r="Q4" s="13">
        <f t="shared" si="0"/>
        <v>396831</v>
      </c>
      <c r="R4" s="13">
        <f t="shared" si="0"/>
        <v>4804</v>
      </c>
      <c r="S4" s="13">
        <f t="shared" si="0"/>
        <v>3830</v>
      </c>
      <c r="T4" s="13">
        <f t="shared" si="0"/>
        <v>64</v>
      </c>
      <c r="U4" s="13">
        <f t="shared" si="0"/>
        <v>11597</v>
      </c>
      <c r="V4" s="13">
        <f t="shared" si="0"/>
        <v>1634</v>
      </c>
      <c r="W4" s="13">
        <f t="shared" si="0"/>
        <v>36759</v>
      </c>
      <c r="X4" s="18"/>
    </row>
    <row r="5" spans="1:23" ht="19.5" customHeight="1">
      <c r="A5" s="16" t="s">
        <v>52</v>
      </c>
      <c r="B5" s="17">
        <f aca="true" t="shared" si="1" ref="B5:W5">SUM(B6:B12)</f>
        <v>1333214</v>
      </c>
      <c r="C5" s="17">
        <f t="shared" si="1"/>
        <v>545530</v>
      </c>
      <c r="D5" s="17">
        <f t="shared" si="1"/>
        <v>5</v>
      </c>
      <c r="E5" s="17">
        <f t="shared" si="1"/>
        <v>71202</v>
      </c>
      <c r="F5" s="17">
        <f t="shared" si="1"/>
        <v>6848</v>
      </c>
      <c r="G5" s="17">
        <f t="shared" si="1"/>
        <v>65914</v>
      </c>
      <c r="H5" s="17">
        <f t="shared" si="1"/>
        <v>106309</v>
      </c>
      <c r="I5" s="17">
        <f t="shared" si="1"/>
        <v>412</v>
      </c>
      <c r="J5" s="17">
        <f t="shared" si="1"/>
        <v>1986</v>
      </c>
      <c r="K5" s="17">
        <f t="shared" si="1"/>
        <v>5476</v>
      </c>
      <c r="L5" s="17">
        <f t="shared" si="1"/>
        <v>380255</v>
      </c>
      <c r="M5" s="17">
        <f t="shared" si="1"/>
        <v>104729</v>
      </c>
      <c r="N5" s="17">
        <f t="shared" si="1"/>
        <v>14626</v>
      </c>
      <c r="O5" s="17">
        <f t="shared" si="1"/>
        <v>1</v>
      </c>
      <c r="P5" s="17">
        <f t="shared" si="1"/>
        <v>12209</v>
      </c>
      <c r="Q5" s="17">
        <f t="shared" si="1"/>
        <v>15822</v>
      </c>
      <c r="R5" s="17">
        <f t="shared" si="1"/>
        <v>202</v>
      </c>
      <c r="S5" s="17">
        <f t="shared" si="1"/>
        <v>155</v>
      </c>
      <c r="T5" s="17">
        <f t="shared" si="1"/>
        <v>1</v>
      </c>
      <c r="U5" s="17">
        <f t="shared" si="1"/>
        <v>63</v>
      </c>
      <c r="V5" s="17">
        <f t="shared" si="1"/>
        <v>89</v>
      </c>
      <c r="W5" s="17">
        <f t="shared" si="1"/>
        <v>1380</v>
      </c>
    </row>
    <row r="6" spans="1:23" ht="14.25" customHeight="1">
      <c r="A6" s="18" t="s">
        <v>23</v>
      </c>
      <c r="B6" s="18">
        <v>65692</v>
      </c>
      <c r="C6" s="18">
        <v>25849</v>
      </c>
      <c r="D6" s="18">
        <v>0</v>
      </c>
      <c r="E6" s="18">
        <v>3228</v>
      </c>
      <c r="F6" s="18">
        <v>202</v>
      </c>
      <c r="G6" s="18">
        <v>3578</v>
      </c>
      <c r="H6" s="18">
        <v>5895</v>
      </c>
      <c r="I6" s="18">
        <v>12</v>
      </c>
      <c r="J6" s="18">
        <v>9</v>
      </c>
      <c r="K6" s="18">
        <v>106</v>
      </c>
      <c r="L6" s="18">
        <v>19951</v>
      </c>
      <c r="M6" s="18">
        <v>5417</v>
      </c>
      <c r="N6" s="18">
        <v>380</v>
      </c>
      <c r="O6" s="18">
        <v>0</v>
      </c>
      <c r="P6" s="18">
        <v>715</v>
      </c>
      <c r="Q6" s="18">
        <v>281</v>
      </c>
      <c r="R6" s="18">
        <v>15</v>
      </c>
      <c r="S6" s="18">
        <v>2</v>
      </c>
      <c r="T6" s="18">
        <v>0</v>
      </c>
      <c r="U6" s="18">
        <v>1</v>
      </c>
      <c r="V6" s="18">
        <v>2</v>
      </c>
      <c r="W6" s="18">
        <v>49</v>
      </c>
    </row>
    <row r="7" spans="1:23" ht="12.75">
      <c r="A7" s="18" t="s">
        <v>25</v>
      </c>
      <c r="B7" s="18">
        <v>273016</v>
      </c>
      <c r="C7" s="18">
        <v>146995</v>
      </c>
      <c r="D7" s="18">
        <v>0</v>
      </c>
      <c r="E7" s="18">
        <v>10534</v>
      </c>
      <c r="F7" s="18">
        <v>1093</v>
      </c>
      <c r="G7" s="18">
        <v>15657</v>
      </c>
      <c r="H7" s="18">
        <v>25115</v>
      </c>
      <c r="I7" s="18">
        <v>64</v>
      </c>
      <c r="J7" s="18">
        <v>305</v>
      </c>
      <c r="K7" s="18">
        <v>1337</v>
      </c>
      <c r="L7" s="18">
        <v>48477</v>
      </c>
      <c r="M7" s="18">
        <v>12077</v>
      </c>
      <c r="N7" s="18">
        <v>3973</v>
      </c>
      <c r="O7" s="18">
        <v>0</v>
      </c>
      <c r="P7" s="18">
        <v>1180</v>
      </c>
      <c r="Q7" s="18">
        <v>5704</v>
      </c>
      <c r="R7" s="18">
        <v>6</v>
      </c>
      <c r="S7" s="18">
        <v>81</v>
      </c>
      <c r="T7" s="18">
        <v>0</v>
      </c>
      <c r="U7" s="18">
        <v>37</v>
      </c>
      <c r="V7" s="18">
        <v>33</v>
      </c>
      <c r="W7" s="18">
        <v>348</v>
      </c>
    </row>
    <row r="8" spans="1:23" ht="12.75">
      <c r="A8" s="18" t="s">
        <v>24</v>
      </c>
      <c r="B8" s="18">
        <v>49118</v>
      </c>
      <c r="C8" s="18">
        <v>23922</v>
      </c>
      <c r="D8" s="18">
        <v>0</v>
      </c>
      <c r="E8" s="18">
        <v>2148</v>
      </c>
      <c r="F8" s="18">
        <v>139</v>
      </c>
      <c r="G8" s="18">
        <v>3898</v>
      </c>
      <c r="H8" s="18">
        <v>4135</v>
      </c>
      <c r="I8" s="18">
        <v>14</v>
      </c>
      <c r="J8" s="18">
        <v>54</v>
      </c>
      <c r="K8" s="18">
        <v>146</v>
      </c>
      <c r="L8" s="18">
        <v>11310</v>
      </c>
      <c r="M8" s="18">
        <v>2266</v>
      </c>
      <c r="N8" s="18">
        <v>434</v>
      </c>
      <c r="O8" s="18">
        <v>0</v>
      </c>
      <c r="P8" s="18">
        <v>289</v>
      </c>
      <c r="Q8" s="18">
        <v>296</v>
      </c>
      <c r="R8" s="18">
        <v>22</v>
      </c>
      <c r="S8" s="18">
        <v>1</v>
      </c>
      <c r="T8" s="18">
        <v>0</v>
      </c>
      <c r="U8" s="18">
        <v>1</v>
      </c>
      <c r="V8" s="18">
        <v>4</v>
      </c>
      <c r="W8" s="18">
        <v>39</v>
      </c>
    </row>
    <row r="9" spans="1:23" ht="12.75">
      <c r="A9" s="18" t="s">
        <v>26</v>
      </c>
      <c r="B9" s="18">
        <v>442530</v>
      </c>
      <c r="C9" s="18">
        <v>196648</v>
      </c>
      <c r="D9" s="18">
        <v>0</v>
      </c>
      <c r="E9" s="18">
        <v>25312</v>
      </c>
      <c r="F9" s="18">
        <v>1909</v>
      </c>
      <c r="G9" s="18">
        <v>18349</v>
      </c>
      <c r="H9" s="18">
        <v>33404</v>
      </c>
      <c r="I9" s="18">
        <v>301</v>
      </c>
      <c r="J9" s="18">
        <v>388</v>
      </c>
      <c r="K9" s="18">
        <v>2407</v>
      </c>
      <c r="L9" s="18">
        <v>120774</v>
      </c>
      <c r="M9" s="18">
        <v>27869</v>
      </c>
      <c r="N9" s="18">
        <v>6040</v>
      </c>
      <c r="O9" s="18">
        <v>1</v>
      </c>
      <c r="P9" s="18">
        <v>4035</v>
      </c>
      <c r="Q9" s="18">
        <v>4298</v>
      </c>
      <c r="R9" s="18">
        <v>47</v>
      </c>
      <c r="S9" s="18">
        <v>42</v>
      </c>
      <c r="T9" s="18">
        <v>0</v>
      </c>
      <c r="U9" s="18">
        <v>13</v>
      </c>
      <c r="V9" s="18">
        <v>22</v>
      </c>
      <c r="W9" s="18">
        <v>671</v>
      </c>
    </row>
    <row r="10" spans="1:23" ht="12.75">
      <c r="A10" s="18" t="s">
        <v>27</v>
      </c>
      <c r="B10" s="18">
        <v>266398</v>
      </c>
      <c r="C10" s="18">
        <v>74799</v>
      </c>
      <c r="D10" s="18">
        <v>0</v>
      </c>
      <c r="E10" s="18">
        <v>15263</v>
      </c>
      <c r="F10" s="18">
        <v>2154</v>
      </c>
      <c r="G10" s="18">
        <v>12934</v>
      </c>
      <c r="H10" s="18">
        <v>17109</v>
      </c>
      <c r="I10" s="18">
        <v>12</v>
      </c>
      <c r="J10" s="18">
        <v>376</v>
      </c>
      <c r="K10" s="18">
        <v>390</v>
      </c>
      <c r="L10" s="18">
        <v>105010</v>
      </c>
      <c r="M10" s="18">
        <v>29586</v>
      </c>
      <c r="N10" s="18">
        <v>2065</v>
      </c>
      <c r="O10" s="18">
        <v>0</v>
      </c>
      <c r="P10" s="18">
        <v>3117</v>
      </c>
      <c r="Q10" s="18">
        <v>3379</v>
      </c>
      <c r="R10" s="18">
        <v>15</v>
      </c>
      <c r="S10" s="18">
        <v>8</v>
      </c>
      <c r="T10" s="18">
        <v>1</v>
      </c>
      <c r="U10" s="18">
        <v>4</v>
      </c>
      <c r="V10" s="18">
        <v>13</v>
      </c>
      <c r="W10" s="18">
        <v>163</v>
      </c>
    </row>
    <row r="11" spans="1:23" ht="12.75">
      <c r="A11" s="18" t="s">
        <v>28</v>
      </c>
      <c r="B11" s="18">
        <v>59304</v>
      </c>
      <c r="C11" s="18">
        <v>20552</v>
      </c>
      <c r="D11" s="18">
        <v>5</v>
      </c>
      <c r="E11" s="18">
        <v>2323</v>
      </c>
      <c r="F11" s="18">
        <v>174</v>
      </c>
      <c r="G11" s="18">
        <v>2517</v>
      </c>
      <c r="H11" s="18">
        <v>6158</v>
      </c>
      <c r="I11" s="18">
        <v>2</v>
      </c>
      <c r="J11" s="18">
        <v>25</v>
      </c>
      <c r="K11" s="18">
        <v>195</v>
      </c>
      <c r="L11" s="18">
        <v>21166</v>
      </c>
      <c r="M11" s="18">
        <v>5136</v>
      </c>
      <c r="N11" s="18">
        <v>308</v>
      </c>
      <c r="O11" s="18">
        <v>0</v>
      </c>
      <c r="P11" s="18">
        <v>182</v>
      </c>
      <c r="Q11" s="18">
        <v>511</v>
      </c>
      <c r="R11" s="18">
        <v>0</v>
      </c>
      <c r="S11" s="18">
        <v>17</v>
      </c>
      <c r="T11" s="18">
        <v>0</v>
      </c>
      <c r="U11" s="18">
        <v>1</v>
      </c>
      <c r="V11" s="18">
        <v>4</v>
      </c>
      <c r="W11" s="18">
        <v>28</v>
      </c>
    </row>
    <row r="12" spans="1:23" ht="12.75">
      <c r="A12" s="18" t="s">
        <v>29</v>
      </c>
      <c r="B12" s="18">
        <v>177156</v>
      </c>
      <c r="C12" s="18">
        <v>56765</v>
      </c>
      <c r="D12" s="18">
        <v>0</v>
      </c>
      <c r="E12" s="18">
        <v>12394</v>
      </c>
      <c r="F12" s="18">
        <v>1177</v>
      </c>
      <c r="G12" s="18">
        <v>8981</v>
      </c>
      <c r="H12" s="18">
        <v>14493</v>
      </c>
      <c r="I12" s="18">
        <v>7</v>
      </c>
      <c r="J12" s="18">
        <v>829</v>
      </c>
      <c r="K12" s="18">
        <v>895</v>
      </c>
      <c r="L12" s="18">
        <v>53567</v>
      </c>
      <c r="M12" s="18">
        <v>22378</v>
      </c>
      <c r="N12" s="18">
        <v>1426</v>
      </c>
      <c r="O12" s="18">
        <v>0</v>
      </c>
      <c r="P12" s="18">
        <v>2691</v>
      </c>
      <c r="Q12" s="18">
        <v>1353</v>
      </c>
      <c r="R12" s="18">
        <v>97</v>
      </c>
      <c r="S12" s="18">
        <v>4</v>
      </c>
      <c r="T12" s="18">
        <v>0</v>
      </c>
      <c r="U12" s="18">
        <v>6</v>
      </c>
      <c r="V12" s="18">
        <v>11</v>
      </c>
      <c r="W12" s="18">
        <v>82</v>
      </c>
    </row>
    <row r="13" spans="1:23" ht="21" customHeight="1">
      <c r="A13" s="16" t="s">
        <v>53</v>
      </c>
      <c r="B13" s="17">
        <f aca="true" t="shared" si="2" ref="B13:W13">SUM(B14:B22)</f>
        <v>4822960</v>
      </c>
      <c r="C13" s="17">
        <f t="shared" si="2"/>
        <v>2504049</v>
      </c>
      <c r="D13" s="17">
        <f t="shared" si="2"/>
        <v>20</v>
      </c>
      <c r="E13" s="17">
        <f t="shared" si="2"/>
        <v>224659</v>
      </c>
      <c r="F13" s="17">
        <f t="shared" si="2"/>
        <v>17892</v>
      </c>
      <c r="G13" s="17">
        <f t="shared" si="2"/>
        <v>172509</v>
      </c>
      <c r="H13" s="17">
        <f t="shared" si="2"/>
        <v>349402</v>
      </c>
      <c r="I13" s="17">
        <f t="shared" si="2"/>
        <v>1872</v>
      </c>
      <c r="J13" s="17">
        <f t="shared" si="2"/>
        <v>2654</v>
      </c>
      <c r="K13" s="17">
        <f t="shared" si="2"/>
        <v>27540</v>
      </c>
      <c r="L13" s="17">
        <f t="shared" si="2"/>
        <v>1245524</v>
      </c>
      <c r="M13" s="17">
        <f t="shared" si="2"/>
        <v>147513</v>
      </c>
      <c r="N13" s="17">
        <f t="shared" si="2"/>
        <v>49969</v>
      </c>
      <c r="O13" s="17">
        <f t="shared" si="2"/>
        <v>4</v>
      </c>
      <c r="P13" s="17">
        <f t="shared" si="2"/>
        <v>43996</v>
      </c>
      <c r="Q13" s="17">
        <f t="shared" si="2"/>
        <v>25560</v>
      </c>
      <c r="R13" s="17">
        <f t="shared" si="2"/>
        <v>1003</v>
      </c>
      <c r="S13" s="17">
        <f t="shared" si="2"/>
        <v>493</v>
      </c>
      <c r="T13" s="17">
        <f t="shared" si="2"/>
        <v>0</v>
      </c>
      <c r="U13" s="17">
        <f t="shared" si="2"/>
        <v>331</v>
      </c>
      <c r="V13" s="17">
        <f t="shared" si="2"/>
        <v>205</v>
      </c>
      <c r="W13" s="17">
        <f t="shared" si="2"/>
        <v>7765</v>
      </c>
    </row>
    <row r="14" spans="1:23" ht="14.25" customHeight="1">
      <c r="A14" s="18" t="s">
        <v>30</v>
      </c>
      <c r="B14" s="18">
        <v>236993</v>
      </c>
      <c r="C14" s="18">
        <v>126963</v>
      </c>
      <c r="D14" s="18">
        <v>0</v>
      </c>
      <c r="E14" s="18">
        <v>11342</v>
      </c>
      <c r="F14" s="18">
        <v>1027</v>
      </c>
      <c r="G14" s="18">
        <v>9560</v>
      </c>
      <c r="H14" s="18">
        <v>17648</v>
      </c>
      <c r="I14" s="18">
        <v>56</v>
      </c>
      <c r="J14" s="18">
        <v>22</v>
      </c>
      <c r="K14" s="18">
        <v>2275</v>
      </c>
      <c r="L14" s="18">
        <v>51144</v>
      </c>
      <c r="M14" s="18">
        <v>6856</v>
      </c>
      <c r="N14" s="18">
        <v>2927</v>
      </c>
      <c r="O14" s="18">
        <v>1</v>
      </c>
      <c r="P14" s="18">
        <v>4638</v>
      </c>
      <c r="Q14" s="18">
        <v>2080</v>
      </c>
      <c r="R14" s="18">
        <v>43</v>
      </c>
      <c r="S14" s="18">
        <v>23</v>
      </c>
      <c r="T14" s="18">
        <v>0</v>
      </c>
      <c r="U14" s="18">
        <v>4</v>
      </c>
      <c r="V14" s="18">
        <v>7</v>
      </c>
      <c r="W14" s="18">
        <v>377</v>
      </c>
    </row>
    <row r="15" spans="1:23" ht="12.75">
      <c r="A15" s="18" t="s">
        <v>31</v>
      </c>
      <c r="B15" s="18">
        <v>1173603</v>
      </c>
      <c r="C15" s="18">
        <v>649432</v>
      </c>
      <c r="D15" s="18">
        <v>15</v>
      </c>
      <c r="E15" s="18">
        <v>58039</v>
      </c>
      <c r="F15" s="18">
        <v>6054</v>
      </c>
      <c r="G15" s="18">
        <v>46380</v>
      </c>
      <c r="H15" s="18">
        <v>99644</v>
      </c>
      <c r="I15" s="18">
        <v>639</v>
      </c>
      <c r="J15" s="18">
        <v>151</v>
      </c>
      <c r="K15" s="18">
        <v>8355</v>
      </c>
      <c r="L15" s="18">
        <v>237785</v>
      </c>
      <c r="M15" s="18">
        <v>29921</v>
      </c>
      <c r="N15" s="18">
        <v>16446</v>
      </c>
      <c r="O15" s="18">
        <v>0</v>
      </c>
      <c r="P15" s="18">
        <v>10842</v>
      </c>
      <c r="Q15" s="18">
        <v>8201</v>
      </c>
      <c r="R15" s="18">
        <v>453</v>
      </c>
      <c r="S15" s="18">
        <v>113</v>
      </c>
      <c r="T15" s="18">
        <v>0</v>
      </c>
      <c r="U15" s="18">
        <v>64</v>
      </c>
      <c r="V15" s="18">
        <v>74</v>
      </c>
      <c r="W15" s="18">
        <v>995</v>
      </c>
    </row>
    <row r="16" spans="1:23" ht="12.75">
      <c r="A16" s="18" t="s">
        <v>32</v>
      </c>
      <c r="B16" s="18">
        <v>893544</v>
      </c>
      <c r="C16" s="18">
        <v>430015</v>
      </c>
      <c r="D16" s="18">
        <v>0</v>
      </c>
      <c r="E16" s="18">
        <v>35725</v>
      </c>
      <c r="F16" s="18">
        <v>2693</v>
      </c>
      <c r="G16" s="18">
        <v>30496</v>
      </c>
      <c r="H16" s="18">
        <v>59053</v>
      </c>
      <c r="I16" s="18">
        <v>367</v>
      </c>
      <c r="J16" s="18">
        <v>487</v>
      </c>
      <c r="K16" s="18">
        <v>3992</v>
      </c>
      <c r="L16" s="18">
        <v>282658</v>
      </c>
      <c r="M16" s="18">
        <v>26037</v>
      </c>
      <c r="N16" s="18">
        <v>6911</v>
      </c>
      <c r="O16" s="18">
        <v>0</v>
      </c>
      <c r="P16" s="18">
        <v>8379</v>
      </c>
      <c r="Q16" s="18">
        <v>3524</v>
      </c>
      <c r="R16" s="18">
        <v>244</v>
      </c>
      <c r="S16" s="18">
        <v>108</v>
      </c>
      <c r="T16" s="18">
        <v>0</v>
      </c>
      <c r="U16" s="18">
        <v>19</v>
      </c>
      <c r="V16" s="18">
        <v>41</v>
      </c>
      <c r="W16" s="18">
        <v>2795</v>
      </c>
    </row>
    <row r="17" spans="1:23" ht="12.75">
      <c r="A17" s="18" t="s">
        <v>33</v>
      </c>
      <c r="B17" s="18">
        <v>318121</v>
      </c>
      <c r="C17" s="18">
        <v>124133</v>
      </c>
      <c r="D17" s="18">
        <v>0</v>
      </c>
      <c r="E17" s="18">
        <v>14508</v>
      </c>
      <c r="F17" s="18">
        <v>629</v>
      </c>
      <c r="G17" s="18">
        <v>14031</v>
      </c>
      <c r="H17" s="18">
        <v>21114</v>
      </c>
      <c r="I17" s="18">
        <v>88</v>
      </c>
      <c r="J17" s="18">
        <v>944</v>
      </c>
      <c r="K17" s="18">
        <v>1763</v>
      </c>
      <c r="L17" s="18">
        <v>113271</v>
      </c>
      <c r="M17" s="18">
        <v>21075</v>
      </c>
      <c r="N17" s="18">
        <v>3212</v>
      </c>
      <c r="O17" s="18">
        <v>0</v>
      </c>
      <c r="P17" s="18">
        <v>1931</v>
      </c>
      <c r="Q17" s="18">
        <v>955</v>
      </c>
      <c r="R17" s="18">
        <v>19</v>
      </c>
      <c r="S17" s="18">
        <v>32</v>
      </c>
      <c r="T17" s="18">
        <v>0</v>
      </c>
      <c r="U17" s="18">
        <v>14</v>
      </c>
      <c r="V17" s="18">
        <v>8</v>
      </c>
      <c r="W17" s="18">
        <v>394</v>
      </c>
    </row>
    <row r="18" spans="1:23" ht="12.75">
      <c r="A18" s="18" t="s">
        <v>34</v>
      </c>
      <c r="B18" s="18">
        <v>349733</v>
      </c>
      <c r="C18" s="18">
        <v>188413</v>
      </c>
      <c r="D18" s="18">
        <v>0</v>
      </c>
      <c r="E18" s="18">
        <v>15746</v>
      </c>
      <c r="F18" s="18">
        <v>1103</v>
      </c>
      <c r="G18" s="18">
        <v>12277</v>
      </c>
      <c r="H18" s="18">
        <v>25620</v>
      </c>
      <c r="I18" s="18">
        <v>44</v>
      </c>
      <c r="J18" s="18">
        <v>108</v>
      </c>
      <c r="K18" s="18">
        <v>1268</v>
      </c>
      <c r="L18" s="18">
        <v>89039</v>
      </c>
      <c r="M18" s="18">
        <v>9560</v>
      </c>
      <c r="N18" s="18">
        <v>3071</v>
      </c>
      <c r="O18" s="18">
        <v>1</v>
      </c>
      <c r="P18" s="18">
        <v>1198</v>
      </c>
      <c r="Q18" s="18">
        <v>1749</v>
      </c>
      <c r="R18" s="18">
        <v>21</v>
      </c>
      <c r="S18" s="18">
        <v>34</v>
      </c>
      <c r="T18" s="18">
        <v>0</v>
      </c>
      <c r="U18" s="18">
        <v>22</v>
      </c>
      <c r="V18" s="18">
        <v>9</v>
      </c>
      <c r="W18" s="18">
        <v>450</v>
      </c>
    </row>
    <row r="19" spans="1:23" ht="12.75">
      <c r="A19" s="18" t="s">
        <v>35</v>
      </c>
      <c r="B19" s="18">
        <v>983547</v>
      </c>
      <c r="C19" s="18">
        <v>560560</v>
      </c>
      <c r="D19" s="18">
        <v>5</v>
      </c>
      <c r="E19" s="18">
        <v>48955</v>
      </c>
      <c r="F19" s="18">
        <v>4103</v>
      </c>
      <c r="G19" s="18">
        <v>29626</v>
      </c>
      <c r="H19" s="18">
        <v>70638</v>
      </c>
      <c r="I19" s="18">
        <v>440</v>
      </c>
      <c r="J19" s="18">
        <v>676</v>
      </c>
      <c r="K19" s="18">
        <v>4745</v>
      </c>
      <c r="L19" s="18">
        <v>221176</v>
      </c>
      <c r="M19" s="18">
        <v>16926</v>
      </c>
      <c r="N19" s="18">
        <v>9457</v>
      </c>
      <c r="O19" s="18">
        <v>1</v>
      </c>
      <c r="P19" s="18">
        <v>8642</v>
      </c>
      <c r="Q19" s="18">
        <v>5898</v>
      </c>
      <c r="R19" s="18">
        <v>29</v>
      </c>
      <c r="S19" s="18">
        <v>99</v>
      </c>
      <c r="T19" s="18">
        <v>0</v>
      </c>
      <c r="U19" s="18">
        <v>60</v>
      </c>
      <c r="V19" s="18">
        <v>33</v>
      </c>
      <c r="W19" s="18">
        <v>1478</v>
      </c>
    </row>
    <row r="20" spans="1:23" ht="12.75">
      <c r="A20" s="18" t="s">
        <v>36</v>
      </c>
      <c r="B20" s="18">
        <v>264570</v>
      </c>
      <c r="C20" s="18">
        <v>104235</v>
      </c>
      <c r="D20" s="18">
        <v>0</v>
      </c>
      <c r="E20" s="18">
        <v>12255</v>
      </c>
      <c r="F20" s="18">
        <v>765</v>
      </c>
      <c r="G20" s="18">
        <v>11027</v>
      </c>
      <c r="H20" s="18">
        <v>18928</v>
      </c>
      <c r="I20" s="18">
        <v>101</v>
      </c>
      <c r="J20" s="18">
        <v>32</v>
      </c>
      <c r="K20" s="18">
        <v>1117</v>
      </c>
      <c r="L20" s="18">
        <v>96136</v>
      </c>
      <c r="M20" s="18">
        <v>15649</v>
      </c>
      <c r="N20" s="18">
        <v>2261</v>
      </c>
      <c r="O20" s="18">
        <v>0</v>
      </c>
      <c r="P20" s="18">
        <v>664</v>
      </c>
      <c r="Q20" s="18">
        <v>957</v>
      </c>
      <c r="R20" s="18">
        <v>106</v>
      </c>
      <c r="S20" s="18">
        <v>18</v>
      </c>
      <c r="T20" s="18">
        <v>0</v>
      </c>
      <c r="U20" s="18">
        <v>12</v>
      </c>
      <c r="V20" s="18">
        <v>4</v>
      </c>
      <c r="W20" s="18">
        <v>303</v>
      </c>
    </row>
    <row r="21" spans="1:23" ht="12.75">
      <c r="A21" s="18" t="s">
        <v>37</v>
      </c>
      <c r="B21" s="18">
        <v>371990</v>
      </c>
      <c r="C21" s="18">
        <v>193413</v>
      </c>
      <c r="D21" s="18">
        <v>0</v>
      </c>
      <c r="E21" s="18">
        <v>15917</v>
      </c>
      <c r="F21" s="18">
        <v>911</v>
      </c>
      <c r="G21" s="18">
        <v>12779</v>
      </c>
      <c r="H21" s="18">
        <v>24663</v>
      </c>
      <c r="I21" s="18">
        <v>92</v>
      </c>
      <c r="J21" s="18">
        <v>58</v>
      </c>
      <c r="K21" s="18">
        <v>2364</v>
      </c>
      <c r="L21" s="18">
        <v>99432</v>
      </c>
      <c r="M21" s="18">
        <v>14116</v>
      </c>
      <c r="N21" s="18">
        <v>2925</v>
      </c>
      <c r="O21" s="18">
        <v>1</v>
      </c>
      <c r="P21" s="18">
        <v>3147</v>
      </c>
      <c r="Q21" s="18">
        <v>1241</v>
      </c>
      <c r="R21" s="18">
        <v>46</v>
      </c>
      <c r="S21" s="18">
        <v>34</v>
      </c>
      <c r="T21" s="18">
        <v>0</v>
      </c>
      <c r="U21" s="18">
        <v>77</v>
      </c>
      <c r="V21" s="18">
        <v>20</v>
      </c>
      <c r="W21" s="18">
        <v>754</v>
      </c>
    </row>
    <row r="22" spans="1:23" ht="12.75">
      <c r="A22" s="18" t="s">
        <v>38</v>
      </c>
      <c r="B22" s="18">
        <v>230859</v>
      </c>
      <c r="C22" s="18">
        <v>126885</v>
      </c>
      <c r="D22" s="18">
        <v>0</v>
      </c>
      <c r="E22" s="18">
        <v>12172</v>
      </c>
      <c r="F22" s="18">
        <v>607</v>
      </c>
      <c r="G22" s="18">
        <v>6333</v>
      </c>
      <c r="H22" s="18">
        <v>12094</v>
      </c>
      <c r="I22" s="18">
        <v>45</v>
      </c>
      <c r="J22" s="18">
        <v>176</v>
      </c>
      <c r="K22" s="18">
        <v>1661</v>
      </c>
      <c r="L22" s="18">
        <v>54883</v>
      </c>
      <c r="M22" s="18">
        <v>7373</v>
      </c>
      <c r="N22" s="18">
        <v>2759</v>
      </c>
      <c r="O22" s="18">
        <v>0</v>
      </c>
      <c r="P22" s="18">
        <v>4555</v>
      </c>
      <c r="Q22" s="18">
        <v>955</v>
      </c>
      <c r="R22" s="18">
        <v>42</v>
      </c>
      <c r="S22" s="18">
        <v>32</v>
      </c>
      <c r="T22" s="18">
        <v>0</v>
      </c>
      <c r="U22" s="18">
        <v>59</v>
      </c>
      <c r="V22" s="18">
        <v>9</v>
      </c>
      <c r="W22" s="18">
        <v>219</v>
      </c>
    </row>
    <row r="23" spans="1:23" ht="21" customHeight="1">
      <c r="A23" s="16" t="s">
        <v>54</v>
      </c>
      <c r="B23" s="19">
        <f>SUM(C23:W23)</f>
        <v>21228510</v>
      </c>
      <c r="C23" s="17">
        <f aca="true" t="shared" si="3" ref="C23:W23">SUM(C24:C27)</f>
        <v>14598712</v>
      </c>
      <c r="D23" s="17">
        <f t="shared" si="3"/>
        <v>151</v>
      </c>
      <c r="E23" s="17">
        <f t="shared" si="3"/>
        <v>778802</v>
      </c>
      <c r="F23" s="17">
        <f t="shared" si="3"/>
        <v>100667</v>
      </c>
      <c r="G23" s="17">
        <f t="shared" si="3"/>
        <v>591028</v>
      </c>
      <c r="H23" s="17">
        <f t="shared" si="3"/>
        <v>1406669</v>
      </c>
      <c r="I23" s="17">
        <f t="shared" si="3"/>
        <v>2849</v>
      </c>
      <c r="J23" s="17">
        <f t="shared" si="3"/>
        <v>61623</v>
      </c>
      <c r="K23" s="17">
        <f t="shared" si="3"/>
        <v>103610</v>
      </c>
      <c r="L23" s="17">
        <f t="shared" si="3"/>
        <v>2638113</v>
      </c>
      <c r="M23" s="17">
        <f t="shared" si="3"/>
        <v>371553</v>
      </c>
      <c r="N23" s="17">
        <f t="shared" si="3"/>
        <v>170154</v>
      </c>
      <c r="O23" s="17">
        <f t="shared" si="3"/>
        <v>72</v>
      </c>
      <c r="P23" s="17">
        <f t="shared" si="3"/>
        <v>227160</v>
      </c>
      <c r="Q23" s="17">
        <f t="shared" si="3"/>
        <v>150835</v>
      </c>
      <c r="R23" s="17">
        <f t="shared" si="3"/>
        <v>1984</v>
      </c>
      <c r="S23" s="17">
        <f t="shared" si="3"/>
        <v>2181</v>
      </c>
      <c r="T23" s="17">
        <f t="shared" si="3"/>
        <v>40</v>
      </c>
      <c r="U23" s="17">
        <f t="shared" si="3"/>
        <v>5830</v>
      </c>
      <c r="V23" s="17">
        <f t="shared" si="3"/>
        <v>894</v>
      </c>
      <c r="W23" s="17">
        <f t="shared" si="3"/>
        <v>15583</v>
      </c>
    </row>
    <row r="24" spans="1:23" ht="14.25" customHeight="1">
      <c r="A24" s="18" t="s">
        <v>39</v>
      </c>
      <c r="B24" s="18">
        <v>692588</v>
      </c>
      <c r="C24" s="18">
        <v>392081</v>
      </c>
      <c r="D24" s="18">
        <v>38</v>
      </c>
      <c r="E24" s="18">
        <v>40080</v>
      </c>
      <c r="F24" s="18">
        <v>6887</v>
      </c>
      <c r="G24" s="18">
        <v>25736</v>
      </c>
      <c r="H24" s="18">
        <v>48982</v>
      </c>
      <c r="I24" s="18">
        <v>174</v>
      </c>
      <c r="J24" s="18">
        <v>637</v>
      </c>
      <c r="K24" s="18">
        <v>2751</v>
      </c>
      <c r="L24" s="18">
        <v>126668</v>
      </c>
      <c r="M24" s="18">
        <v>19469</v>
      </c>
      <c r="N24" s="18">
        <v>9033</v>
      </c>
      <c r="O24" s="18">
        <v>2</v>
      </c>
      <c r="P24" s="18">
        <v>9652</v>
      </c>
      <c r="Q24" s="18">
        <v>9118</v>
      </c>
      <c r="R24" s="18">
        <v>52</v>
      </c>
      <c r="S24" s="18">
        <v>76</v>
      </c>
      <c r="T24" s="18">
        <v>2</v>
      </c>
      <c r="U24" s="18">
        <v>333</v>
      </c>
      <c r="V24" s="18">
        <v>58</v>
      </c>
      <c r="W24" s="18">
        <v>759</v>
      </c>
    </row>
    <row r="25" spans="1:23" ht="12.75">
      <c r="A25" s="18" t="s">
        <v>40</v>
      </c>
      <c r="B25" s="18">
        <v>4133805</v>
      </c>
      <c r="C25" s="18">
        <v>2535966</v>
      </c>
      <c r="D25" s="18">
        <v>8</v>
      </c>
      <c r="E25" s="18">
        <v>189401</v>
      </c>
      <c r="F25" s="18">
        <v>24910</v>
      </c>
      <c r="G25" s="18">
        <v>133214</v>
      </c>
      <c r="H25" s="18">
        <v>291458</v>
      </c>
      <c r="I25" s="18">
        <v>261</v>
      </c>
      <c r="J25" s="18">
        <v>12115</v>
      </c>
      <c r="K25" s="18">
        <v>15323</v>
      </c>
      <c r="L25" s="18">
        <v>736361</v>
      </c>
      <c r="M25" s="18">
        <v>63899</v>
      </c>
      <c r="N25" s="18">
        <v>38926</v>
      </c>
      <c r="O25" s="18">
        <v>8</v>
      </c>
      <c r="P25" s="18">
        <v>55479</v>
      </c>
      <c r="Q25" s="18">
        <v>32004</v>
      </c>
      <c r="R25" s="18">
        <v>652</v>
      </c>
      <c r="S25" s="18">
        <v>946</v>
      </c>
      <c r="T25" s="18">
        <v>10</v>
      </c>
      <c r="U25" s="18">
        <v>755</v>
      </c>
      <c r="V25" s="18">
        <v>116</v>
      </c>
      <c r="W25" s="18">
        <v>1993</v>
      </c>
    </row>
    <row r="26" spans="1:23" ht="12.75">
      <c r="A26" s="18" t="s">
        <v>41</v>
      </c>
      <c r="B26" s="18">
        <v>3034980</v>
      </c>
      <c r="C26" s="18">
        <v>2322623</v>
      </c>
      <c r="D26" s="18">
        <v>1</v>
      </c>
      <c r="E26" s="18">
        <v>88950</v>
      </c>
      <c r="F26" s="18">
        <v>6368</v>
      </c>
      <c r="G26" s="18">
        <v>65201</v>
      </c>
      <c r="H26" s="18">
        <v>185950</v>
      </c>
      <c r="I26" s="18">
        <v>186</v>
      </c>
      <c r="J26" s="18">
        <v>472</v>
      </c>
      <c r="K26" s="18">
        <v>22204</v>
      </c>
      <c r="L26" s="18">
        <v>236192</v>
      </c>
      <c r="M26" s="18">
        <v>44744</v>
      </c>
      <c r="N26" s="18">
        <v>27279</v>
      </c>
      <c r="O26" s="18">
        <v>9</v>
      </c>
      <c r="P26" s="18">
        <v>20739</v>
      </c>
      <c r="Q26" s="18">
        <v>9750</v>
      </c>
      <c r="R26" s="18">
        <v>79</v>
      </c>
      <c r="S26" s="18">
        <v>688</v>
      </c>
      <c r="T26" s="18">
        <v>1</v>
      </c>
      <c r="U26" s="18">
        <v>354</v>
      </c>
      <c r="V26" s="18">
        <v>77</v>
      </c>
      <c r="W26" s="18">
        <v>3113</v>
      </c>
    </row>
    <row r="27" spans="1:23" ht="12.75">
      <c r="A27" s="18" t="s">
        <v>42</v>
      </c>
      <c r="B27" s="18">
        <v>13367137</v>
      </c>
      <c r="C27" s="18">
        <v>9348042</v>
      </c>
      <c r="D27" s="18">
        <v>104</v>
      </c>
      <c r="E27" s="18">
        <v>460371</v>
      </c>
      <c r="F27" s="18">
        <v>62502</v>
      </c>
      <c r="G27" s="18">
        <v>366877</v>
      </c>
      <c r="H27" s="18">
        <v>880279</v>
      </c>
      <c r="I27" s="18">
        <v>2228</v>
      </c>
      <c r="J27" s="18">
        <v>48399</v>
      </c>
      <c r="K27" s="18">
        <v>63332</v>
      </c>
      <c r="L27" s="18">
        <v>1538892</v>
      </c>
      <c r="M27" s="18">
        <v>243441</v>
      </c>
      <c r="N27" s="18">
        <v>94916</v>
      </c>
      <c r="O27" s="18">
        <v>53</v>
      </c>
      <c r="P27" s="18">
        <v>141290</v>
      </c>
      <c r="Q27" s="18">
        <v>99963</v>
      </c>
      <c r="R27" s="18">
        <v>1201</v>
      </c>
      <c r="S27" s="18">
        <v>471</v>
      </c>
      <c r="T27" s="18">
        <v>27</v>
      </c>
      <c r="U27" s="18">
        <v>4388</v>
      </c>
      <c r="V27" s="18">
        <v>643</v>
      </c>
      <c r="W27" s="18">
        <v>9718</v>
      </c>
    </row>
    <row r="28" spans="1:23" ht="19.5" customHeight="1">
      <c r="A28" s="16" t="s">
        <v>55</v>
      </c>
      <c r="B28" s="19">
        <f>SUM(C28:W28)</f>
        <v>8570216</v>
      </c>
      <c r="C28" s="17">
        <f aca="true" t="shared" si="4" ref="C28:W28">SUM(C29:C31)</f>
        <v>5466211</v>
      </c>
      <c r="D28" s="17">
        <f t="shared" si="4"/>
        <v>30</v>
      </c>
      <c r="E28" s="17">
        <f t="shared" si="4"/>
        <v>415008</v>
      </c>
      <c r="F28" s="17">
        <f t="shared" si="4"/>
        <v>93506</v>
      </c>
      <c r="G28" s="17">
        <f t="shared" si="4"/>
        <v>251655</v>
      </c>
      <c r="H28" s="17">
        <f t="shared" si="4"/>
        <v>543407</v>
      </c>
      <c r="I28" s="17">
        <f t="shared" si="4"/>
        <v>1617</v>
      </c>
      <c r="J28" s="17">
        <f t="shared" si="4"/>
        <v>12497</v>
      </c>
      <c r="K28" s="17">
        <f t="shared" si="4"/>
        <v>26271</v>
      </c>
      <c r="L28" s="17">
        <f t="shared" si="4"/>
        <v>1213298</v>
      </c>
      <c r="M28" s="17">
        <f t="shared" si="4"/>
        <v>194189</v>
      </c>
      <c r="N28" s="17">
        <f t="shared" si="4"/>
        <v>60237</v>
      </c>
      <c r="O28" s="17">
        <f t="shared" si="4"/>
        <v>66</v>
      </c>
      <c r="P28" s="17">
        <f t="shared" si="4"/>
        <v>119082</v>
      </c>
      <c r="Q28" s="17">
        <f t="shared" si="4"/>
        <v>158037</v>
      </c>
      <c r="R28" s="17">
        <f t="shared" si="4"/>
        <v>937</v>
      </c>
      <c r="S28" s="17">
        <f t="shared" si="4"/>
        <v>559</v>
      </c>
      <c r="T28" s="17">
        <f t="shared" si="4"/>
        <v>20</v>
      </c>
      <c r="U28" s="17">
        <f t="shared" si="4"/>
        <v>4882</v>
      </c>
      <c r="V28" s="17">
        <f t="shared" si="4"/>
        <v>220</v>
      </c>
      <c r="W28" s="17">
        <f t="shared" si="4"/>
        <v>8487</v>
      </c>
    </row>
    <row r="29" spans="1:23" ht="14.25" customHeight="1">
      <c r="A29" s="18" t="s">
        <v>43</v>
      </c>
      <c r="B29" s="18">
        <v>3233503</v>
      </c>
      <c r="C29" s="18">
        <v>2048307</v>
      </c>
      <c r="D29" s="18">
        <v>0</v>
      </c>
      <c r="E29" s="18">
        <v>172011</v>
      </c>
      <c r="F29" s="18">
        <v>41469</v>
      </c>
      <c r="G29" s="18">
        <v>107684</v>
      </c>
      <c r="H29" s="18">
        <v>224541</v>
      </c>
      <c r="I29" s="18">
        <v>494</v>
      </c>
      <c r="J29" s="18">
        <v>7291</v>
      </c>
      <c r="K29" s="18">
        <v>9056</v>
      </c>
      <c r="L29" s="18">
        <v>410411</v>
      </c>
      <c r="M29" s="18">
        <v>79590</v>
      </c>
      <c r="N29" s="18">
        <v>22764</v>
      </c>
      <c r="O29" s="18">
        <v>22</v>
      </c>
      <c r="P29" s="18">
        <v>45639</v>
      </c>
      <c r="Q29" s="18">
        <v>60154</v>
      </c>
      <c r="R29" s="18">
        <v>257</v>
      </c>
      <c r="S29" s="18">
        <v>116</v>
      </c>
      <c r="T29" s="18">
        <v>4</v>
      </c>
      <c r="U29" s="18">
        <v>899</v>
      </c>
      <c r="V29" s="18">
        <v>126</v>
      </c>
      <c r="W29" s="18">
        <v>2668</v>
      </c>
    </row>
    <row r="30" spans="1:23" ht="12.75">
      <c r="A30" s="18" t="s">
        <v>44</v>
      </c>
      <c r="B30" s="18">
        <v>3281785</v>
      </c>
      <c r="C30" s="18">
        <v>2150290</v>
      </c>
      <c r="D30" s="18">
        <v>30</v>
      </c>
      <c r="E30" s="18">
        <v>148068</v>
      </c>
      <c r="F30" s="18">
        <v>28147</v>
      </c>
      <c r="G30" s="18">
        <v>84344</v>
      </c>
      <c r="H30" s="18">
        <v>204065</v>
      </c>
      <c r="I30" s="18">
        <v>715</v>
      </c>
      <c r="J30" s="18">
        <v>3805</v>
      </c>
      <c r="K30" s="18">
        <v>11169</v>
      </c>
      <c r="L30" s="18">
        <v>447973</v>
      </c>
      <c r="M30" s="18">
        <v>58361</v>
      </c>
      <c r="N30" s="18">
        <v>25583</v>
      </c>
      <c r="O30" s="18">
        <v>35</v>
      </c>
      <c r="P30" s="18">
        <v>47873</v>
      </c>
      <c r="Q30" s="18">
        <v>64905</v>
      </c>
      <c r="R30" s="18">
        <v>261</v>
      </c>
      <c r="S30" s="18">
        <v>78</v>
      </c>
      <c r="T30" s="18">
        <v>8</v>
      </c>
      <c r="U30" s="18">
        <v>2694</v>
      </c>
      <c r="V30" s="18">
        <v>48</v>
      </c>
      <c r="W30" s="18">
        <v>3333</v>
      </c>
    </row>
    <row r="31" spans="1:23" ht="12.75">
      <c r="A31" s="18" t="s">
        <v>45</v>
      </c>
      <c r="B31" s="18">
        <v>2054928</v>
      </c>
      <c r="C31" s="18">
        <v>1267614</v>
      </c>
      <c r="D31" s="18">
        <v>0</v>
      </c>
      <c r="E31" s="18">
        <v>94929</v>
      </c>
      <c r="F31" s="18">
        <v>23890</v>
      </c>
      <c r="G31" s="18">
        <v>59627</v>
      </c>
      <c r="H31" s="18">
        <v>114801</v>
      </c>
      <c r="I31" s="18">
        <v>408</v>
      </c>
      <c r="J31" s="18">
        <v>1401</v>
      </c>
      <c r="K31" s="18">
        <v>6046</v>
      </c>
      <c r="L31" s="18">
        <v>354914</v>
      </c>
      <c r="M31" s="18">
        <v>56238</v>
      </c>
      <c r="N31" s="18">
        <v>11890</v>
      </c>
      <c r="O31" s="18">
        <v>9</v>
      </c>
      <c r="P31" s="18">
        <v>25570</v>
      </c>
      <c r="Q31" s="18">
        <v>32978</v>
      </c>
      <c r="R31" s="18">
        <v>419</v>
      </c>
      <c r="S31" s="18">
        <v>365</v>
      </c>
      <c r="T31" s="18">
        <v>8</v>
      </c>
      <c r="U31" s="18">
        <v>1289</v>
      </c>
      <c r="V31" s="18">
        <v>46</v>
      </c>
      <c r="W31" s="18">
        <v>2486</v>
      </c>
    </row>
    <row r="32" spans="1:23" ht="21" customHeight="1">
      <c r="A32" s="16" t="s">
        <v>56</v>
      </c>
      <c r="B32" s="19">
        <f>SUM(C32:W32)</f>
        <v>3285975</v>
      </c>
      <c r="C32" s="17">
        <f aca="true" t="shared" si="5" ref="C32:W32">SUM(C33:C37)</f>
        <v>1821949</v>
      </c>
      <c r="D32" s="17">
        <f t="shared" si="5"/>
        <v>21</v>
      </c>
      <c r="E32" s="17">
        <f t="shared" si="5"/>
        <v>146864</v>
      </c>
      <c r="F32" s="17">
        <f t="shared" si="5"/>
        <v>27786</v>
      </c>
      <c r="G32" s="17">
        <f t="shared" si="5"/>
        <v>137816</v>
      </c>
      <c r="H32" s="17">
        <f t="shared" si="5"/>
        <v>255827</v>
      </c>
      <c r="I32" s="17">
        <f t="shared" si="5"/>
        <v>457</v>
      </c>
      <c r="J32" s="17">
        <f t="shared" si="5"/>
        <v>3261</v>
      </c>
      <c r="K32" s="17">
        <f t="shared" si="5"/>
        <v>10819</v>
      </c>
      <c r="L32" s="17">
        <f t="shared" si="5"/>
        <v>602171</v>
      </c>
      <c r="M32" s="17">
        <f t="shared" si="5"/>
        <v>142330</v>
      </c>
      <c r="N32" s="17">
        <f t="shared" si="5"/>
        <v>25271</v>
      </c>
      <c r="O32" s="17">
        <f t="shared" si="5"/>
        <v>3</v>
      </c>
      <c r="P32" s="17">
        <f t="shared" si="5"/>
        <v>59439</v>
      </c>
      <c r="Q32" s="17">
        <f t="shared" si="5"/>
        <v>46577</v>
      </c>
      <c r="R32" s="17">
        <f t="shared" si="5"/>
        <v>678</v>
      </c>
      <c r="S32" s="17">
        <f t="shared" si="5"/>
        <v>442</v>
      </c>
      <c r="T32" s="17">
        <f t="shared" si="5"/>
        <v>3</v>
      </c>
      <c r="U32" s="17">
        <f t="shared" si="5"/>
        <v>491</v>
      </c>
      <c r="V32" s="17">
        <f t="shared" si="5"/>
        <v>226</v>
      </c>
      <c r="W32" s="17">
        <f t="shared" si="5"/>
        <v>3544</v>
      </c>
    </row>
    <row r="33" spans="1:23" ht="14.25" customHeight="1">
      <c r="A33" s="20" t="s">
        <v>46</v>
      </c>
      <c r="B33" s="18">
        <v>778926</v>
      </c>
      <c r="C33" s="18">
        <v>608128</v>
      </c>
      <c r="D33" s="18">
        <v>11</v>
      </c>
      <c r="E33" s="18">
        <v>15123</v>
      </c>
      <c r="F33" s="18">
        <v>1275</v>
      </c>
      <c r="G33" s="18">
        <v>23454</v>
      </c>
      <c r="H33" s="18">
        <v>46347</v>
      </c>
      <c r="I33" s="18">
        <v>185</v>
      </c>
      <c r="J33" s="18">
        <v>413</v>
      </c>
      <c r="K33" s="18">
        <v>4940</v>
      </c>
      <c r="L33" s="18">
        <v>53579</v>
      </c>
      <c r="M33" s="18">
        <v>4411</v>
      </c>
      <c r="N33" s="18">
        <v>6131</v>
      </c>
      <c r="O33" s="18">
        <v>1</v>
      </c>
      <c r="P33" s="18">
        <v>11476</v>
      </c>
      <c r="Q33" s="18">
        <v>1550</v>
      </c>
      <c r="R33" s="18">
        <v>455</v>
      </c>
      <c r="S33" s="18">
        <v>144</v>
      </c>
      <c r="T33" s="18">
        <v>1</v>
      </c>
      <c r="U33" s="18">
        <v>390</v>
      </c>
      <c r="V33" s="18">
        <v>26</v>
      </c>
      <c r="W33" s="18">
        <v>886</v>
      </c>
    </row>
    <row r="34" spans="1:23" ht="12.75">
      <c r="A34" s="18" t="s">
        <v>47</v>
      </c>
      <c r="B34" s="18">
        <v>1330876</v>
      </c>
      <c r="C34" s="18">
        <v>695121</v>
      </c>
      <c r="D34" s="18">
        <v>0</v>
      </c>
      <c r="E34" s="18">
        <v>63489</v>
      </c>
      <c r="F34" s="18">
        <v>9867</v>
      </c>
      <c r="G34" s="18">
        <v>51439</v>
      </c>
      <c r="H34" s="18">
        <v>108771</v>
      </c>
      <c r="I34" s="18">
        <v>181</v>
      </c>
      <c r="J34" s="18">
        <v>1455</v>
      </c>
      <c r="K34" s="18">
        <v>3115</v>
      </c>
      <c r="L34" s="18">
        <v>274425</v>
      </c>
      <c r="M34" s="18">
        <v>62800</v>
      </c>
      <c r="N34" s="18">
        <v>10890</v>
      </c>
      <c r="O34" s="18">
        <v>0</v>
      </c>
      <c r="P34" s="18">
        <v>29139</v>
      </c>
      <c r="Q34" s="18">
        <v>18802</v>
      </c>
      <c r="R34" s="18">
        <v>43</v>
      </c>
      <c r="S34" s="18">
        <v>175</v>
      </c>
      <c r="T34" s="18">
        <v>2</v>
      </c>
      <c r="U34" s="18">
        <v>24</v>
      </c>
      <c r="V34" s="18">
        <v>87</v>
      </c>
      <c r="W34" s="18">
        <v>1051</v>
      </c>
    </row>
    <row r="35" spans="1:23" ht="12.75">
      <c r="A35" s="18" t="s">
        <v>48</v>
      </c>
      <c r="B35" s="18">
        <v>609284</v>
      </c>
      <c r="C35" s="18">
        <v>230715</v>
      </c>
      <c r="D35" s="18">
        <v>0</v>
      </c>
      <c r="E35" s="18">
        <v>37320</v>
      </c>
      <c r="F35" s="18">
        <v>10887</v>
      </c>
      <c r="G35" s="18">
        <v>34593</v>
      </c>
      <c r="H35" s="18">
        <v>51398</v>
      </c>
      <c r="I35" s="18">
        <v>12</v>
      </c>
      <c r="J35" s="18">
        <v>553</v>
      </c>
      <c r="K35" s="18">
        <v>1512</v>
      </c>
      <c r="L35" s="18">
        <v>159983</v>
      </c>
      <c r="M35" s="18">
        <v>50028</v>
      </c>
      <c r="N35" s="18">
        <v>4389</v>
      </c>
      <c r="O35" s="18">
        <v>2</v>
      </c>
      <c r="P35" s="18">
        <v>9526</v>
      </c>
      <c r="Q35" s="18">
        <v>17300</v>
      </c>
      <c r="R35" s="18">
        <v>77</v>
      </c>
      <c r="S35" s="18">
        <v>41</v>
      </c>
      <c r="T35" s="18">
        <v>0</v>
      </c>
      <c r="U35" s="18">
        <v>4</v>
      </c>
      <c r="V35" s="18">
        <v>77</v>
      </c>
      <c r="W35" s="18">
        <v>867</v>
      </c>
    </row>
    <row r="36" spans="1:23" ht="12.75">
      <c r="A36" s="18" t="s">
        <v>49</v>
      </c>
      <c r="B36" s="18">
        <v>566889</v>
      </c>
      <c r="C36" s="18">
        <v>287985</v>
      </c>
      <c r="D36" s="18">
        <v>10</v>
      </c>
      <c r="E36" s="18">
        <v>30932</v>
      </c>
      <c r="F36" s="18">
        <v>5757</v>
      </c>
      <c r="G36" s="18">
        <v>28330</v>
      </c>
      <c r="H36" s="18">
        <v>49311</v>
      </c>
      <c r="I36" s="18">
        <v>79</v>
      </c>
      <c r="J36" s="18">
        <v>840</v>
      </c>
      <c r="K36" s="18">
        <v>1252</v>
      </c>
      <c r="L36" s="18">
        <v>114184</v>
      </c>
      <c r="M36" s="18">
        <v>25091</v>
      </c>
      <c r="N36" s="18">
        <v>3861</v>
      </c>
      <c r="O36" s="18">
        <v>0</v>
      </c>
      <c r="P36" s="18">
        <v>9298</v>
      </c>
      <c r="Q36" s="18">
        <v>8925</v>
      </c>
      <c r="R36" s="18">
        <v>103</v>
      </c>
      <c r="S36" s="18">
        <v>82</v>
      </c>
      <c r="T36" s="18">
        <v>0</v>
      </c>
      <c r="U36" s="18">
        <v>73</v>
      </c>
      <c r="V36" s="18">
        <v>36</v>
      </c>
      <c r="W36" s="18">
        <v>740</v>
      </c>
    </row>
    <row r="37" spans="1:23" ht="4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9" spans="2:2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1" t="s">
        <v>58</v>
      </c>
    </row>
    <row r="41" spans="1:23" ht="40.5" customHeight="1">
      <c r="A41" s="27" t="s">
        <v>51</v>
      </c>
      <c r="B41" s="6" t="s">
        <v>1</v>
      </c>
      <c r="C41" s="7" t="s">
        <v>2</v>
      </c>
      <c r="D41" s="7" t="s">
        <v>3</v>
      </c>
      <c r="E41" s="7" t="s">
        <v>4</v>
      </c>
      <c r="F41" s="7" t="s">
        <v>5</v>
      </c>
      <c r="G41" s="7" t="s">
        <v>6</v>
      </c>
      <c r="H41" s="7" t="s">
        <v>7</v>
      </c>
      <c r="I41" s="7" t="s">
        <v>8</v>
      </c>
      <c r="J41" s="7" t="s">
        <v>9</v>
      </c>
      <c r="K41" s="7" t="s">
        <v>10</v>
      </c>
      <c r="L41" s="7" t="s">
        <v>11</v>
      </c>
      <c r="M41" s="7" t="s">
        <v>12</v>
      </c>
      <c r="N41" s="7" t="s">
        <v>13</v>
      </c>
      <c r="O41" s="7" t="s">
        <v>14</v>
      </c>
      <c r="P41" s="7" t="s">
        <v>15</v>
      </c>
      <c r="Q41" s="7" t="s">
        <v>16</v>
      </c>
      <c r="R41" s="7" t="s">
        <v>17</v>
      </c>
      <c r="S41" s="7" t="s">
        <v>18</v>
      </c>
      <c r="T41" s="7" t="s">
        <v>19</v>
      </c>
      <c r="U41" s="7" t="s">
        <v>20</v>
      </c>
      <c r="V41" s="7" t="s">
        <v>21</v>
      </c>
      <c r="W41" s="7" t="s">
        <v>22</v>
      </c>
    </row>
    <row r="42" spans="1:23" ht="12.75">
      <c r="A42" s="27"/>
      <c r="B42" s="8">
        <f>SUM(C42:W42)</f>
        <v>39240875</v>
      </c>
      <c r="C42" s="14">
        <f>C4</f>
        <v>24936451</v>
      </c>
      <c r="D42" s="14">
        <f>D4</f>
        <v>227</v>
      </c>
      <c r="E42" s="14">
        <f aca="true" t="shared" si="6" ref="E42:W42">E4</f>
        <v>1636535</v>
      </c>
      <c r="F42" s="14">
        <f t="shared" si="6"/>
        <v>246699</v>
      </c>
      <c r="G42" s="14">
        <f t="shared" si="6"/>
        <v>1218922</v>
      </c>
      <c r="H42" s="14">
        <f t="shared" si="6"/>
        <v>2661614</v>
      </c>
      <c r="I42" s="14">
        <f t="shared" si="6"/>
        <v>7207</v>
      </c>
      <c r="J42" s="14">
        <f t="shared" si="6"/>
        <v>82021</v>
      </c>
      <c r="K42" s="14">
        <f t="shared" si="6"/>
        <v>173716</v>
      </c>
      <c r="L42" s="14">
        <f t="shared" si="6"/>
        <v>6079361</v>
      </c>
      <c r="M42" s="14">
        <f t="shared" si="6"/>
        <v>960314</v>
      </c>
      <c r="N42" s="14">
        <f t="shared" si="6"/>
        <v>320257</v>
      </c>
      <c r="O42" s="14">
        <f t="shared" si="6"/>
        <v>146</v>
      </c>
      <c r="P42" s="14">
        <f t="shared" si="6"/>
        <v>461886</v>
      </c>
      <c r="Q42" s="14">
        <f t="shared" si="6"/>
        <v>396831</v>
      </c>
      <c r="R42" s="14">
        <f t="shared" si="6"/>
        <v>4804</v>
      </c>
      <c r="S42" s="14">
        <f t="shared" si="6"/>
        <v>3830</v>
      </c>
      <c r="T42" s="14">
        <f t="shared" si="6"/>
        <v>64</v>
      </c>
      <c r="U42" s="14">
        <f t="shared" si="6"/>
        <v>11597</v>
      </c>
      <c r="V42" s="14">
        <f t="shared" si="6"/>
        <v>1634</v>
      </c>
      <c r="W42" s="14">
        <f t="shared" si="6"/>
        <v>36759</v>
      </c>
    </row>
    <row r="43" spans="1:23" ht="12.75">
      <c r="A43" s="28"/>
      <c r="B43" s="9">
        <v>1</v>
      </c>
      <c r="C43" s="10">
        <v>0.6387550709608122</v>
      </c>
      <c r="D43" s="10">
        <v>0.15184005859811753</v>
      </c>
      <c r="E43" s="10">
        <v>0.06905729244402425</v>
      </c>
      <c r="F43" s="10">
        <v>0.042144265590766346</v>
      </c>
      <c r="G43" s="10">
        <v>0.030159141558049413</v>
      </c>
      <c r="H43" s="10">
        <v>0.023660540971420674</v>
      </c>
      <c r="I43" s="10">
        <v>0.011725681347773414</v>
      </c>
      <c r="J43" s="10">
        <v>0.010053978491950749</v>
      </c>
      <c r="K43" s="10">
        <v>0.008224406224577306</v>
      </c>
      <c r="L43" s="10">
        <v>0.006217929348659949</v>
      </c>
      <c r="M43" s="10">
        <v>0.004430761964574375</v>
      </c>
      <c r="N43" s="10">
        <v>0.0021286520291833332</v>
      </c>
      <c r="O43" s="10">
        <v>0.000844311515463839</v>
      </c>
      <c r="P43" s="10">
        <v>0.0002976436358364713</v>
      </c>
      <c r="Q43" s="10">
        <v>0.00018969918539801423</v>
      </c>
      <c r="R43" s="10">
        <v>0.00011663954042297722</v>
      </c>
      <c r="S43" s="10">
        <v>0.00010227828068878482</v>
      </c>
      <c r="T43" s="10">
        <v>4.000263620505957E-05</v>
      </c>
      <c r="U43" s="10">
        <v>6.214508757705077E-06</v>
      </c>
      <c r="V43" s="10">
        <v>3.7600389122249204E-06</v>
      </c>
      <c r="W43" s="10">
        <v>2.616227222931624E-06</v>
      </c>
    </row>
    <row r="45" spans="2:2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" t="s">
        <v>59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7" t="s">
        <v>51</v>
      </c>
      <c r="B47" s="29" t="s">
        <v>1</v>
      </c>
      <c r="C47" s="25" t="s">
        <v>2</v>
      </c>
      <c r="D47" s="25" t="s">
        <v>3</v>
      </c>
      <c r="E47" s="25" t="s">
        <v>4</v>
      </c>
      <c r="F47" s="25" t="s">
        <v>5</v>
      </c>
      <c r="G47" s="25" t="s">
        <v>6</v>
      </c>
      <c r="H47" s="25" t="s">
        <v>7</v>
      </c>
      <c r="I47" s="25" t="s">
        <v>8</v>
      </c>
      <c r="J47" s="25" t="s">
        <v>9</v>
      </c>
      <c r="K47" s="25" t="s">
        <v>10</v>
      </c>
      <c r="L47" s="25" t="s">
        <v>11</v>
      </c>
      <c r="M47" s="25" t="s">
        <v>12</v>
      </c>
      <c r="N47" s="25" t="s">
        <v>13</v>
      </c>
      <c r="O47" s="25" t="s">
        <v>14</v>
      </c>
      <c r="P47" s="25" t="s">
        <v>15</v>
      </c>
      <c r="Q47" s="25" t="s">
        <v>16</v>
      </c>
      <c r="R47" s="25" t="s">
        <v>17</v>
      </c>
      <c r="S47" s="25" t="s">
        <v>18</v>
      </c>
      <c r="T47" s="25" t="s">
        <v>19</v>
      </c>
      <c r="U47" s="25" t="s">
        <v>20</v>
      </c>
      <c r="V47" s="25" t="s">
        <v>21</v>
      </c>
      <c r="W47" s="25" t="s">
        <v>22</v>
      </c>
    </row>
    <row r="48" spans="1:23" ht="36.75" customHeight="1">
      <c r="A48" s="27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8.75" customHeight="1">
      <c r="A49" s="28"/>
      <c r="B49" s="11">
        <v>1292775</v>
      </c>
      <c r="C49" s="24">
        <v>540044</v>
      </c>
      <c r="D49" s="15">
        <v>3</v>
      </c>
      <c r="E49" s="24">
        <v>30032</v>
      </c>
      <c r="F49" s="24">
        <v>6057</v>
      </c>
      <c r="G49" s="24">
        <v>25616</v>
      </c>
      <c r="H49" s="24">
        <v>93425</v>
      </c>
      <c r="I49" s="24">
        <v>2991</v>
      </c>
      <c r="J49" s="24">
        <v>28836</v>
      </c>
      <c r="K49" s="24">
        <v>5544</v>
      </c>
      <c r="L49" s="24">
        <v>339035</v>
      </c>
      <c r="M49" s="24">
        <v>108551</v>
      </c>
      <c r="N49" s="24">
        <v>3710</v>
      </c>
      <c r="O49" s="15">
        <v>50</v>
      </c>
      <c r="P49" s="24">
        <v>57092</v>
      </c>
      <c r="Q49" s="24">
        <v>10457</v>
      </c>
      <c r="R49" s="24">
        <v>1321</v>
      </c>
      <c r="S49" s="24">
        <v>38815</v>
      </c>
      <c r="T49" s="15">
        <v>1</v>
      </c>
      <c r="U49" s="15">
        <v>52</v>
      </c>
      <c r="V49" s="15">
        <v>381</v>
      </c>
      <c r="W49" s="15">
        <v>762</v>
      </c>
    </row>
    <row r="51" spans="1:23" ht="12.75">
      <c r="A51" s="5" t="s">
        <v>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</sheetData>
  <mergeCells count="24">
    <mergeCell ref="W47:W48"/>
    <mergeCell ref="A41:A43"/>
    <mergeCell ref="A47:A49"/>
    <mergeCell ref="B47:B48"/>
    <mergeCell ref="C47:C48"/>
    <mergeCell ref="D47:D48"/>
    <mergeCell ref="E47:E48"/>
    <mergeCell ref="F47:F48"/>
    <mergeCell ref="S47:S48"/>
    <mergeCell ref="T47:T48"/>
    <mergeCell ref="U47:U48"/>
    <mergeCell ref="V47:V48"/>
    <mergeCell ref="O47:O48"/>
    <mergeCell ref="P47:P48"/>
    <mergeCell ref="Q47:Q48"/>
    <mergeCell ref="R47:R48"/>
    <mergeCell ref="K47:K48"/>
    <mergeCell ref="L47:L48"/>
    <mergeCell ref="M47:M48"/>
    <mergeCell ref="N47:N48"/>
    <mergeCell ref="G47:G48"/>
    <mergeCell ref="H47:H48"/>
    <mergeCell ref="I47:I48"/>
    <mergeCell ref="J47:J48"/>
  </mergeCells>
  <printOptions/>
  <pageMargins left="0.27" right="0.22" top="0.41" bottom="1" header="0.17" footer="0.492125985"/>
  <pageSetup fitToHeight="1" fitToWidth="1" horizontalDpi="600" verticalDpi="600" orientation="landscape" paperSize="9" scale="52" r:id="rId1"/>
  <headerFooter alignWithMargins="0">
    <oddHeader>&amp;C&amp;F&amp;RPágina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claudia.carvalho</dc:creator>
  <cp:keywords/>
  <dc:description/>
  <cp:lastModifiedBy>paul</cp:lastModifiedBy>
  <cp:lastPrinted>2005-04-19T14:12:41Z</cp:lastPrinted>
  <dcterms:created xsi:type="dcterms:W3CDTF">2004-05-06T13:06:54Z</dcterms:created>
  <dcterms:modified xsi:type="dcterms:W3CDTF">2011-06-06T20:31:16Z</dcterms:modified>
  <cp:category/>
  <cp:version/>
  <cp:contentType/>
  <cp:contentStatus/>
</cp:coreProperties>
</file>